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<sst xmlns="http://schemas.openxmlformats.org/spreadsheetml/2006/main" count="65" uniqueCount="35">
  <si>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</si>
  <si>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</si>
  <si>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</si>
  <si>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</si>
  <si>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</si>
  <si>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</si>
  <si>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</si>
  <si>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</si>
  <si>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</si>
  <si>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</si>
  <si>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</si>
  <si>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</si>
  <si>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</si>
  <si>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</si>
  <si>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</si>
  <si>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</si>
  <si>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</si>
  <si>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</si>
  <si>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</si>
  <si>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</si>
  <si>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</si>
  <si>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</si>
  <si>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</si>
  <si>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</si>
  <si>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</si>
  <si>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</si>
  <si>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</si>
  <si>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</si>
  <si>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</si>
  <si>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>микроспория</t>
  </si>
  <si>
    <t>трихофития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</si>
  <si>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 БУ " ХАНТЫ-МАНСИЙСКИЙ КЛИНИЧЕСКИЙ КОЖНО-ВЕНЕРОЛОГИЧЕСКИЙ  ДИСПАНСЕР"</t>
    </r>
  </si>
  <si>
    <t>А. М. Бабушкин</t>
  </si>
  <si>
    <t xml:space="preserve">Главный внештатный специалист 
по дерматовенерологии  и косметологии
Депздрава Югры
</t>
  </si>
  <si>
    <t>заболеваемости ИППП по Ханты-Мансийскому автономному округу-Югре                         за январь - сентябрь  2018 - 2019 гг.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</si>
</sst>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1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vertical="top" wrapText="1"/>
    </xf>
    <xf numFmtId="175" fontId="5" fillId="34" borderId="12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5" fillId="34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4" fontId="5" fillId="34" borderId="12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6" fillId="33" borderId="18" xfId="0" applyFont="1" applyFill="1" applyBorder="1" applyAlignment="1">
      <alignment/>
    </xf>
    <xf numFmtId="3" fontId="11" fillId="0" borderId="12" xfId="0" applyNumberFormat="1" applyFont="1" applyBorder="1" applyAlignment="1">
      <alignment horizontal="right" vertical="top" wrapText="1"/>
    </xf>
    <xf numFmtId="0" fontId="11" fillId="34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175" fontId="11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  <xf numFmtId="175" fontId="11" fillId="12" borderId="12" xfId="0" applyNumberFormat="1" applyFont="1" applyFill="1" applyBorder="1" applyAlignment="1">
      <alignment horizontal="right" vertical="top" wrapText="1"/>
    </xf>
    <xf numFmtId="3" fontId="5" fillId="34" borderId="12" xfId="0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6" fillId="0" borderId="0" xfId="0" applyFont="1" applyFill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95250</xdr:rowOff>
    </xdr:from>
    <xdr:to>
      <xdr:col>4</xdr:col>
      <xdr:colOff>133350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95250"/>
          <a:ext cx="514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13">
      <selection activeCell="D30" sqref="D30"/>
    </sheetView>
  </sheetViews>
  <sheetFormatPr defaultColWidth="9.00390625" defaultRowHeight="12.75"/>
  <cols>
    <col min="1" max="1" width="23.375" style="0" customWidth="1"/>
    <col min="2" max="2" width="6.875" style="0" customWidth="1"/>
    <col min="3" max="3" width="8.25390625" style="0" customWidth="1"/>
    <col min="4" max="4" width="7.375" style="0" customWidth="1"/>
    <col min="5" max="5" width="9.75390625" style="0" customWidth="1"/>
    <col min="6" max="6" width="8.25390625" style="0" customWidth="1"/>
    <col min="7" max="7" width="6.375" style="0" customWidth="1"/>
    <col min="8" max="8" width="7.375" style="0" customWidth="1"/>
    <col min="9" max="9" width="6.875" style="0" customWidth="1"/>
    <col min="10" max="10" width="6.75390625" style="0" customWidth="1"/>
    <col min="11" max="11" width="7.00390625" style="0" customWidth="1"/>
    <col min="13" max="13" width="12.375" style="0" bestFit="1" customWidth="1"/>
    <col min="15" max="15" width="11.875" style="0" customWidth="1"/>
  </cols>
  <sheetData>
    <row r="1" ht="7.5" customHeight="1"/>
    <row r="2" ht="12.75" hidden="1"/>
    <row r="3" spans="1:20" ht="133.5" customHeight="1">
      <c r="A3" s="48" t="s">
        <v>31</v>
      </c>
      <c r="B3" s="49"/>
      <c r="C3" s="49"/>
      <c r="D3" s="49"/>
      <c r="E3" s="49"/>
      <c r="F3" s="49"/>
      <c r="G3" s="49"/>
      <c r="H3" s="49"/>
      <c r="I3" s="49"/>
      <c r="J3" s="49"/>
      <c r="K3" s="32"/>
      <c r="L3" s="2"/>
      <c r="M3" s="2"/>
      <c r="N3" s="2"/>
      <c r="O3" s="1"/>
      <c r="P3" s="5"/>
      <c r="Q3" s="1"/>
      <c r="R3" s="1"/>
      <c r="S3" s="2"/>
      <c r="T3" s="2"/>
    </row>
    <row r="4" spans="1:20" ht="16.5" customHeight="1">
      <c r="A4" s="42" t="s">
        <v>26</v>
      </c>
      <c r="B4" s="43"/>
      <c r="C4" s="43"/>
      <c r="D4" s="43"/>
      <c r="E4" s="43"/>
      <c r="F4" s="43"/>
      <c r="G4" s="43"/>
      <c r="H4" s="43"/>
      <c r="I4" s="43"/>
      <c r="J4" s="43"/>
      <c r="K4" s="34"/>
      <c r="L4" s="2"/>
      <c r="M4" s="2"/>
      <c r="N4" s="2"/>
      <c r="O4" s="1"/>
      <c r="P4" s="5"/>
      <c r="Q4" s="1"/>
      <c r="R4" s="1"/>
      <c r="S4" s="2"/>
      <c r="T4" s="2"/>
    </row>
    <row r="5" spans="1:61" ht="33" customHeight="1">
      <c r="A5" s="38" t="s">
        <v>34</v>
      </c>
      <c r="B5" s="39"/>
      <c r="C5" s="39"/>
      <c r="D5" s="39"/>
      <c r="E5" s="39"/>
      <c r="F5" s="39"/>
      <c r="G5" s="40"/>
      <c r="H5" s="40"/>
      <c r="I5" s="40"/>
      <c r="J5" s="40"/>
      <c r="K5" s="41"/>
      <c r="L5" s="10"/>
      <c r="M5" s="10"/>
      <c r="N5" s="10"/>
      <c r="O5" s="17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8.75" customHeight="1">
      <c r="A6" s="51" t="s">
        <v>25</v>
      </c>
      <c r="B6" s="50" t="s">
        <v>29</v>
      </c>
      <c r="C6" s="50"/>
      <c r="D6" s="50"/>
      <c r="E6" s="50"/>
      <c r="F6" s="33"/>
      <c r="G6" s="50" t="s">
        <v>30</v>
      </c>
      <c r="H6" s="50"/>
      <c r="I6" s="50"/>
      <c r="J6" s="50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.75">
      <c r="A7" s="52"/>
      <c r="B7" s="50">
        <v>2018</v>
      </c>
      <c r="C7" s="50"/>
      <c r="D7" s="50">
        <v>2019</v>
      </c>
      <c r="E7" s="50"/>
      <c r="F7" s="33"/>
      <c r="G7" s="50">
        <v>2018</v>
      </c>
      <c r="H7" s="50"/>
      <c r="I7" s="50">
        <v>2019</v>
      </c>
      <c r="J7" s="50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47.25">
      <c r="A8" s="52"/>
      <c r="B8" s="29" t="s">
        <v>28</v>
      </c>
      <c r="C8" s="29" t="s">
        <v>0</v>
      </c>
      <c r="D8" s="29" t="s">
        <v>28</v>
      </c>
      <c r="E8" s="29" t="s">
        <v>0</v>
      </c>
      <c r="F8" s="29"/>
      <c r="G8" s="29" t="s">
        <v>28</v>
      </c>
      <c r="H8" s="29" t="s">
        <v>0</v>
      </c>
      <c r="I8" s="29" t="s">
        <v>28</v>
      </c>
      <c r="J8" s="29" t="s">
        <v>0</v>
      </c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15.75" customHeight="1">
      <c r="A9" s="30" t="s">
        <v>1</v>
      </c>
      <c r="B9" s="28">
        <v>6</v>
      </c>
      <c r="C9" s="31">
        <f>ROUND($B9*100000/'численность населения'!$B3,1)</f>
        <v>6.1</v>
      </c>
      <c r="D9" s="28">
        <v>10</v>
      </c>
      <c r="E9" s="31">
        <f>ROUND($D9*100000/'численность населения'!$C3,1)</f>
        <v>10.1</v>
      </c>
      <c r="F9" s="36">
        <f>(E9-C9)*100/C9</f>
        <v>65.57377049180329</v>
      </c>
      <c r="G9" s="28">
        <v>0</v>
      </c>
      <c r="H9" s="31">
        <f>($G9*100000)/'численность населения'!$B3</f>
        <v>0</v>
      </c>
      <c r="I9" s="28">
        <v>0</v>
      </c>
      <c r="J9" s="31">
        <f>($I9*100000)/'численность населения'!$C3</f>
        <v>0</v>
      </c>
      <c r="K9" s="36"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5" customHeight="1">
      <c r="A10" s="30" t="s">
        <v>2</v>
      </c>
      <c r="B10" s="28">
        <v>1</v>
      </c>
      <c r="C10" s="31">
        <f>ROUND($B10*100000/'численность населения'!$B4,1)</f>
        <v>2.5</v>
      </c>
      <c r="D10" s="28">
        <v>8</v>
      </c>
      <c r="E10" s="31">
        <f>ROUND($D10*100000/'численность населения'!$C4,1)</f>
        <v>19.8</v>
      </c>
      <c r="F10" s="36">
        <f>(E10-C10)*100/C10</f>
        <v>692</v>
      </c>
      <c r="G10" s="28">
        <v>0</v>
      </c>
      <c r="H10" s="31">
        <f>($G10*100000)/'численность населения'!$B4</f>
        <v>0</v>
      </c>
      <c r="I10" s="28">
        <v>0</v>
      </c>
      <c r="J10" s="31">
        <f>($I10*100000)/'численность населения'!$C4</f>
        <v>0</v>
      </c>
      <c r="K10" s="36"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5" customHeight="1">
      <c r="A11" s="30" t="s">
        <v>3</v>
      </c>
      <c r="B11" s="28">
        <v>0</v>
      </c>
      <c r="C11" s="31">
        <f>ROUND($B11*100000/'численность населения'!$B5,1)</f>
        <v>0</v>
      </c>
      <c r="D11" s="28">
        <v>0</v>
      </c>
      <c r="E11" s="31">
        <f>ROUND($D11*100000/'численность населения'!$C5,1)</f>
        <v>0</v>
      </c>
      <c r="F11" s="36" t="e">
        <f>(E11-C11)*100/C11</f>
        <v>#DIV/0!</v>
      </c>
      <c r="G11" s="28">
        <v>0</v>
      </c>
      <c r="H11" s="31">
        <f>($G11*100000)/'численность населения'!$B5</f>
        <v>0</v>
      </c>
      <c r="I11" s="28">
        <v>0</v>
      </c>
      <c r="J11" s="31">
        <f>($I11*100000)/'численность населения'!$C5</f>
        <v>0</v>
      </c>
      <c r="K11" s="36"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4.25" customHeight="1">
      <c r="A12" s="30" t="s">
        <v>4</v>
      </c>
      <c r="B12" s="28">
        <v>1</v>
      </c>
      <c r="C12" s="31">
        <f>ROUND($B12*100000/'численность населения'!$B6,1)</f>
        <v>2.3</v>
      </c>
      <c r="D12" s="28">
        <v>0</v>
      </c>
      <c r="E12" s="31">
        <f>ROUND($D12*100000/'численность населения'!$C6,1)</f>
        <v>0</v>
      </c>
      <c r="F12" s="36">
        <f>(E12-C12)*100/C12</f>
        <v>-100</v>
      </c>
      <c r="G12" s="28">
        <v>0</v>
      </c>
      <c r="H12" s="31">
        <f>($G12*100000)/'численность населения'!$B6</f>
        <v>0</v>
      </c>
      <c r="I12" s="28">
        <v>0</v>
      </c>
      <c r="J12" s="31">
        <f>($I12*100000)/'численность населения'!$C6</f>
        <v>0</v>
      </c>
      <c r="K12" s="36"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4.25" customHeight="1">
      <c r="A13" s="30" t="s">
        <v>5</v>
      </c>
      <c r="B13" s="28">
        <v>13</v>
      </c>
      <c r="C13" s="31">
        <f>ROUND($B13*100000/'численность населения'!$B7,1)</f>
        <v>20</v>
      </c>
      <c r="D13" s="28">
        <v>19</v>
      </c>
      <c r="E13" s="31">
        <f>ROUND($D13*100000/'численность населения'!$C7,1)</f>
        <v>28.5</v>
      </c>
      <c r="F13" s="36">
        <f aca="true" t="shared" si="0" ref="F13:F31">(E13-C13)*100/C13</f>
        <v>42.5</v>
      </c>
      <c r="G13" s="28">
        <v>0</v>
      </c>
      <c r="H13" s="31">
        <f>($G13*100000)/'численность населения'!$B7</f>
        <v>0</v>
      </c>
      <c r="I13" s="28">
        <v>0</v>
      </c>
      <c r="J13" s="31">
        <f>($I13*100000)/'численность населения'!$C7</f>
        <v>0</v>
      </c>
      <c r="K13" s="36"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5" customHeight="1">
      <c r="A14" s="30" t="s">
        <v>6</v>
      </c>
      <c r="B14" s="28">
        <v>1</v>
      </c>
      <c r="C14" s="31">
        <f>ROUND($B14*100000/'численность населения'!$B8,1)</f>
        <v>2.3</v>
      </c>
      <c r="D14" s="28">
        <v>0</v>
      </c>
      <c r="E14" s="31">
        <f>ROUND($D14*100000/'численность населения'!$C8,1)</f>
        <v>0</v>
      </c>
      <c r="F14" s="36">
        <f t="shared" si="0"/>
        <v>-100</v>
      </c>
      <c r="G14" s="28">
        <v>0</v>
      </c>
      <c r="H14" s="31">
        <f>($G14*100000)/'численность населения'!$B8</f>
        <v>0</v>
      </c>
      <c r="I14" s="28">
        <v>0</v>
      </c>
      <c r="J14" s="31">
        <f>($I14*100000)/'численность населения'!$C8</f>
        <v>0</v>
      </c>
      <c r="K14" s="36" t="e">
        <f>(J14-H14)*100/H14</f>
        <v>#DIV/0!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30" t="s">
        <v>7</v>
      </c>
      <c r="B15" s="28">
        <v>48</v>
      </c>
      <c r="C15" s="31">
        <f>ROUND($B15*100000/'численность населения'!$B9,1)</f>
        <v>82.8</v>
      </c>
      <c r="D15" s="28">
        <v>12</v>
      </c>
      <c r="E15" s="31">
        <f>ROUND($D15*100000/'численность населения'!$C9,1)</f>
        <v>20.6</v>
      </c>
      <c r="F15" s="36">
        <f t="shared" si="0"/>
        <v>-75.1207729468599</v>
      </c>
      <c r="G15" s="28">
        <v>0</v>
      </c>
      <c r="H15" s="31">
        <f>($G15*100000)/'численность населения'!$B9</f>
        <v>0</v>
      </c>
      <c r="I15" s="28">
        <v>0</v>
      </c>
      <c r="J15" s="31">
        <f>($I15*100000)/'численность населения'!$C9</f>
        <v>0</v>
      </c>
      <c r="K15" s="36"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5" customHeight="1">
      <c r="A16" s="30" t="s">
        <v>27</v>
      </c>
      <c r="B16" s="28">
        <v>87</v>
      </c>
      <c r="C16" s="31">
        <f>ROUND($B16*100000/'численность населения'!$B10,1)</f>
        <v>31.7</v>
      </c>
      <c r="D16" s="28">
        <v>91</v>
      </c>
      <c r="E16" s="31">
        <f>ROUND($D16*100000/'численность населения'!$C10,1)</f>
        <v>33</v>
      </c>
      <c r="F16" s="36">
        <f t="shared" si="0"/>
        <v>4.10094637223975</v>
      </c>
      <c r="G16" s="28">
        <v>0</v>
      </c>
      <c r="H16" s="31">
        <f>($G16*100000)/'численность населения'!$B10</f>
        <v>0</v>
      </c>
      <c r="I16" s="28">
        <v>0</v>
      </c>
      <c r="J16" s="31">
        <f>($I16*100000)/'численность населения'!$C10</f>
        <v>0</v>
      </c>
      <c r="K16" s="36"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5" customHeight="1">
      <c r="A17" s="30" t="s">
        <v>9</v>
      </c>
      <c r="B17" s="28">
        <v>184</v>
      </c>
      <c r="C17" s="31">
        <f>ROUND($B17*100000/'численность населения'!$B11,1)</f>
        <v>50.8</v>
      </c>
      <c r="D17" s="28">
        <v>232</v>
      </c>
      <c r="E17" s="31">
        <f>ROUND($D17*100000/'численность населения'!$C11,1)</f>
        <v>62.7</v>
      </c>
      <c r="F17" s="36">
        <f t="shared" si="0"/>
        <v>23.42519685039371</v>
      </c>
      <c r="G17" s="28">
        <v>6</v>
      </c>
      <c r="H17" s="31">
        <f>($G17*100000)/'численность населения'!$B11</f>
        <v>1.658008179507019</v>
      </c>
      <c r="I17" s="28">
        <v>13</v>
      </c>
      <c r="J17" s="31">
        <f>($I17*100000)/'численность населения'!$C11</f>
        <v>3.5128963830678392</v>
      </c>
      <c r="K17" s="36">
        <f>(J17-H17)*100/H17</f>
        <v>111.8744905174316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30" t="s">
        <v>10</v>
      </c>
      <c r="B18" s="28">
        <v>15</v>
      </c>
      <c r="C18" s="31">
        <f>ROUND($B18*100000/'численность населения'!$B12,1)</f>
        <v>11.9</v>
      </c>
      <c r="D18" s="28">
        <v>22</v>
      </c>
      <c r="E18" s="31">
        <f>ROUND($D18*100000/'численность населения'!$C12,1)</f>
        <v>17.3</v>
      </c>
      <c r="F18" s="36">
        <f t="shared" si="0"/>
        <v>45.3781512605042</v>
      </c>
      <c r="G18" s="28">
        <v>0</v>
      </c>
      <c r="H18" s="31">
        <f>($G18*100000)/'численность населения'!$B12</f>
        <v>0</v>
      </c>
      <c r="I18" s="28">
        <v>0</v>
      </c>
      <c r="J18" s="31">
        <f>($I18*100000)/'численность населения'!$C12</f>
        <v>0</v>
      </c>
      <c r="K18" s="36" t="e">
        <f>(J18-H18)*100/H18</f>
        <v>#DIV/0!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5" customHeight="1">
      <c r="A19" s="30" t="s">
        <v>11</v>
      </c>
      <c r="B19" s="28">
        <v>7</v>
      </c>
      <c r="C19" s="31">
        <f>ROUND($B19*100000/'численность населения'!$B13,1)</f>
        <v>17.1</v>
      </c>
      <c r="D19" s="28">
        <v>1</v>
      </c>
      <c r="E19" s="31">
        <f>ROUND($D19*100000/'численность населения'!$C13,1)</f>
        <v>2.5</v>
      </c>
      <c r="F19" s="36">
        <f t="shared" si="0"/>
        <v>-85.38011695906434</v>
      </c>
      <c r="G19" s="28">
        <v>0</v>
      </c>
      <c r="H19" s="31">
        <f>($G19*100000)/'численность населения'!$B13</f>
        <v>0</v>
      </c>
      <c r="I19" s="28">
        <v>0</v>
      </c>
      <c r="J19" s="31">
        <f>($I19*100000)/'численность населения'!$C13</f>
        <v>0</v>
      </c>
      <c r="K19" s="36"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6.5" customHeight="1">
      <c r="A20" s="30" t="s">
        <v>12</v>
      </c>
      <c r="B20" s="28">
        <v>0</v>
      </c>
      <c r="C20" s="31">
        <v>0</v>
      </c>
      <c r="D20" s="28">
        <v>1</v>
      </c>
      <c r="E20" s="31">
        <f>ROUND($D20*100000/'численность населения'!$C14,1)</f>
        <v>5.6</v>
      </c>
      <c r="F20" s="36" t="e">
        <f t="shared" si="0"/>
        <v>#DIV/0!</v>
      </c>
      <c r="G20" s="28">
        <v>0</v>
      </c>
      <c r="H20" s="31">
        <f>($G20*100000)/'численность населения'!$B14</f>
        <v>0</v>
      </c>
      <c r="I20" s="28">
        <v>0</v>
      </c>
      <c r="J20" s="31">
        <f>($I20*100000)/'численность населения'!$C14</f>
        <v>0</v>
      </c>
      <c r="K20" s="36"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30" t="s">
        <v>13</v>
      </c>
      <c r="B21" s="28">
        <v>0</v>
      </c>
      <c r="C21" s="31">
        <v>0</v>
      </c>
      <c r="D21" s="28">
        <v>0</v>
      </c>
      <c r="E21" s="31">
        <f>ROUND($D21*100000/'численность населения'!$C15,1)</f>
        <v>0</v>
      </c>
      <c r="F21" s="36" t="e">
        <f t="shared" si="0"/>
        <v>#DIV/0!</v>
      </c>
      <c r="G21" s="28">
        <v>0</v>
      </c>
      <c r="H21" s="31">
        <f>($G21*100000)/'численность населения'!$B15</f>
        <v>0</v>
      </c>
      <c r="I21" s="28">
        <v>0</v>
      </c>
      <c r="J21" s="31">
        <f>($I21*100000)/'численность населения'!$C15</f>
        <v>0</v>
      </c>
      <c r="K21" s="36"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5" customHeight="1">
      <c r="A22" s="30" t="s">
        <v>14</v>
      </c>
      <c r="B22" s="28">
        <v>0</v>
      </c>
      <c r="C22" s="31">
        <v>0</v>
      </c>
      <c r="D22" s="28">
        <v>0</v>
      </c>
      <c r="E22" s="31">
        <f>ROUND($D22*100000/'численность населения'!$C16,1)</f>
        <v>0</v>
      </c>
      <c r="F22" s="36" t="e">
        <f t="shared" si="0"/>
        <v>#DIV/0!</v>
      </c>
      <c r="G22" s="28">
        <v>0</v>
      </c>
      <c r="H22" s="31">
        <f>($G22*100000)/'численность населения'!$B16</f>
        <v>0</v>
      </c>
      <c r="I22" s="28">
        <v>0</v>
      </c>
      <c r="J22" s="31">
        <f>($I22*100000)/'численность населения'!$C16</f>
        <v>0</v>
      </c>
      <c r="K22" s="36"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30" t="s">
        <v>15</v>
      </c>
      <c r="B23" s="28">
        <v>2</v>
      </c>
      <c r="C23" s="31">
        <f>ROUND($B23*100000/'численность населения'!$B17,1)</f>
        <v>5.5</v>
      </c>
      <c r="D23" s="28">
        <v>3</v>
      </c>
      <c r="E23" s="31">
        <f>ROUND($D23*100000/'численность населения'!$C17,1)</f>
        <v>8.3</v>
      </c>
      <c r="F23" s="36">
        <f t="shared" si="0"/>
        <v>50.90909090909092</v>
      </c>
      <c r="G23" s="28">
        <v>0</v>
      </c>
      <c r="H23" s="31">
        <f>($G23*100000)/'численность населения'!$B17</f>
        <v>0</v>
      </c>
      <c r="I23" s="28">
        <v>0</v>
      </c>
      <c r="J23" s="31">
        <f>($I23*100000)/'численность населения'!$C17</f>
        <v>0</v>
      </c>
      <c r="K23" s="36"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5.75" customHeight="1">
      <c r="A24" s="30" t="s">
        <v>16</v>
      </c>
      <c r="B24" s="28">
        <v>64</v>
      </c>
      <c r="C24" s="31">
        <f>ROUND($B24*100000/'численность населения'!$B18,1)</f>
        <v>52.1</v>
      </c>
      <c r="D24" s="28">
        <v>92</v>
      </c>
      <c r="E24" s="31">
        <f>ROUND($D24*100000/'численность населения'!$C18,1)</f>
        <v>74</v>
      </c>
      <c r="F24" s="36">
        <f t="shared" si="0"/>
        <v>42.034548944337814</v>
      </c>
      <c r="G24" s="28">
        <v>2</v>
      </c>
      <c r="H24" s="31">
        <f>($G24*100000)/'численность населения'!$B18</f>
        <v>1.6279486219414916</v>
      </c>
      <c r="I24" s="28">
        <v>4</v>
      </c>
      <c r="J24" s="31">
        <f>($I24*100000)/'численность населения'!$C18</f>
        <v>3.215434083601286</v>
      </c>
      <c r="K24" s="36"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30" t="s">
        <v>17</v>
      </c>
      <c r="B25" s="28">
        <v>0</v>
      </c>
      <c r="C25" s="31">
        <f>ROUND($B25*100000/'численность населения'!$B19,1)</f>
        <v>0</v>
      </c>
      <c r="D25" s="28">
        <v>0</v>
      </c>
      <c r="E25" s="31">
        <f>ROUND($D25*100000/'численность населения'!$C19,1)</f>
        <v>0</v>
      </c>
      <c r="F25" s="36" t="e">
        <f t="shared" si="0"/>
        <v>#DIV/0!</v>
      </c>
      <c r="G25" s="28">
        <v>0</v>
      </c>
      <c r="H25" s="31">
        <f>($G25*100000)/'численность населения'!$B19</f>
        <v>0</v>
      </c>
      <c r="I25" s="28">
        <v>0</v>
      </c>
      <c r="J25" s="31">
        <f>($I25*100000)/'численность населения'!$C19</f>
        <v>0</v>
      </c>
      <c r="K25" s="36"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5.75" customHeight="1">
      <c r="A26" s="30" t="s">
        <v>18</v>
      </c>
      <c r="B26" s="28">
        <v>0</v>
      </c>
      <c r="C26" s="31">
        <f>ROUND($B26*100000/'численность населения'!$B20,1)</f>
        <v>0</v>
      </c>
      <c r="D26" s="28">
        <v>0</v>
      </c>
      <c r="E26" s="31">
        <f>ROUND($D26*100000/'численность населения'!$C20,1)</f>
        <v>0</v>
      </c>
      <c r="F26" s="36" t="e">
        <f t="shared" si="0"/>
        <v>#DIV/0!</v>
      </c>
      <c r="G26" s="28">
        <v>0</v>
      </c>
      <c r="H26" s="31">
        <f>($G26*100000)/'численность населения'!$B20</f>
        <v>0</v>
      </c>
      <c r="I26" s="28">
        <v>0</v>
      </c>
      <c r="J26" s="31">
        <f>($I26*100000)/'численность населения'!$C20</f>
        <v>0</v>
      </c>
      <c r="K26" s="36">
        <v>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0.75" customHeight="1">
      <c r="A27" s="30" t="s">
        <v>19</v>
      </c>
      <c r="B27" s="28">
        <v>2</v>
      </c>
      <c r="C27" s="31">
        <f>ROUND($B27*100000/'численность населения'!$B21,1)</f>
        <v>10.1</v>
      </c>
      <c r="D27" s="28">
        <v>0</v>
      </c>
      <c r="E27" s="31">
        <f>ROUND($D27*100000/'численность населения'!$C21,1)</f>
        <v>0</v>
      </c>
      <c r="F27" s="36">
        <f t="shared" si="0"/>
        <v>-100</v>
      </c>
      <c r="G27" s="28">
        <v>0</v>
      </c>
      <c r="H27" s="31">
        <f>($G27*100000)/'численность населения'!$B21</f>
        <v>0</v>
      </c>
      <c r="I27" s="28">
        <v>0</v>
      </c>
      <c r="J27" s="31">
        <f>($I27*100000)/'численность населения'!$C21</f>
        <v>0</v>
      </c>
      <c r="K27" s="36"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30" t="s">
        <v>20</v>
      </c>
      <c r="B28" s="28">
        <v>0</v>
      </c>
      <c r="C28" s="31">
        <f>ROUND($B28*100000/'численность населения'!$B22,1)</f>
        <v>0</v>
      </c>
      <c r="D28" s="28">
        <v>3</v>
      </c>
      <c r="E28" s="31">
        <f>ROUND($D28*100000/'численность населения'!$C22,1)</f>
        <v>13.4</v>
      </c>
      <c r="F28" s="36" t="e">
        <f t="shared" si="0"/>
        <v>#DIV/0!</v>
      </c>
      <c r="G28" s="28">
        <v>0</v>
      </c>
      <c r="H28" s="31">
        <f>($G28*100000)/'численность населения'!$B22</f>
        <v>0</v>
      </c>
      <c r="I28" s="28">
        <v>0</v>
      </c>
      <c r="J28" s="31">
        <f>($I28*100000)/'численность населения'!$C22</f>
        <v>0</v>
      </c>
      <c r="K28" s="36"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16.5" customHeight="1">
      <c r="A29" s="30" t="s">
        <v>21</v>
      </c>
      <c r="B29" s="28">
        <v>4</v>
      </c>
      <c r="C29" s="31">
        <f>ROUND($B29*100000/'численность населения'!$B23,1)</f>
        <v>13.6</v>
      </c>
      <c r="D29" s="28">
        <v>2</v>
      </c>
      <c r="E29" s="31">
        <f>ROUND($D29*100000/'численность населения'!$C23,1)</f>
        <v>7</v>
      </c>
      <c r="F29" s="36">
        <f t="shared" si="0"/>
        <v>-48.529411764705884</v>
      </c>
      <c r="G29" s="28">
        <v>0</v>
      </c>
      <c r="H29" s="31">
        <f>($G29*100000)/'численность населения'!$B23</f>
        <v>0</v>
      </c>
      <c r="I29" s="28">
        <v>0</v>
      </c>
      <c r="J29" s="31">
        <f>($I29*100000)/'численность населения'!$C23</f>
        <v>0</v>
      </c>
      <c r="K29" s="36"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30" t="s">
        <v>22</v>
      </c>
      <c r="B30" s="28">
        <v>7</v>
      </c>
      <c r="C30" s="31">
        <f>ROUND($B30*100000/'численность населения'!$B24,1)</f>
        <v>15.4</v>
      </c>
      <c r="D30" s="28">
        <v>5</v>
      </c>
      <c r="E30" s="31">
        <f>ROUND($D30*100000/'численность населения'!$C24,1)</f>
        <v>11.2</v>
      </c>
      <c r="F30" s="36">
        <f t="shared" si="0"/>
        <v>-27.27272727272728</v>
      </c>
      <c r="G30" s="28">
        <v>0</v>
      </c>
      <c r="H30" s="31">
        <f>($G30*100000)/'численность населения'!$B24</f>
        <v>0</v>
      </c>
      <c r="I30" s="28">
        <v>0</v>
      </c>
      <c r="J30" s="31">
        <f>($I30*100000)/'численность населения'!$C24</f>
        <v>0</v>
      </c>
      <c r="K30" s="36">
        <v>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18" customHeight="1">
      <c r="A31" s="15" t="s">
        <v>23</v>
      </c>
      <c r="B31" s="37">
        <f>SUM($B9:$B30)</f>
        <v>442</v>
      </c>
      <c r="C31" s="25">
        <f>(B31*100000)/'численность населения'!B25</f>
        <v>26.7796014565195</v>
      </c>
      <c r="D31" s="13">
        <f>SUM($D9:$D30)</f>
        <v>501</v>
      </c>
      <c r="E31" s="14">
        <f>($D31*100000)/'численность населения'!$C25</f>
        <v>30.190998743548256</v>
      </c>
      <c r="F31" s="36">
        <f t="shared" si="0"/>
        <v>12.738790353424958</v>
      </c>
      <c r="G31" s="37">
        <f>SUM($G9:$G30)</f>
        <v>8</v>
      </c>
      <c r="H31" s="14">
        <f>($G31*100000)/'численность населения'!$B25</f>
        <v>0.48469866889628055</v>
      </c>
      <c r="I31" s="13">
        <f>SUM($I9:$I30)</f>
        <v>17</v>
      </c>
      <c r="J31" s="14">
        <f>($I31*100000)/'численность населения'!$C25</f>
        <v>1.024445067146348</v>
      </c>
      <c r="K31" s="36">
        <f>(J31-H31)*100/H31</f>
        <v>111.35710347196488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0" customHeight="1" hidden="1">
      <c r="A32" s="27"/>
      <c r="B32" s="27"/>
      <c r="C32" s="27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21" customHeight="1">
      <c r="A34" s="44" t="s">
        <v>33</v>
      </c>
      <c r="B34" s="45"/>
      <c r="C34" s="45"/>
      <c r="D34" s="26"/>
      <c r="E34" s="26"/>
      <c r="F34" s="26"/>
      <c r="G34" s="26"/>
      <c r="H34" s="26"/>
      <c r="I34" s="26"/>
      <c r="J34" s="26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5" customHeight="1">
      <c r="A35" s="45"/>
      <c r="B35" s="45"/>
      <c r="C35" s="45"/>
      <c r="D35" s="26"/>
      <c r="E35" s="26"/>
      <c r="F35" s="26"/>
      <c r="G35" s="26"/>
      <c r="H35" s="46" t="s">
        <v>32</v>
      </c>
      <c r="I35" s="47"/>
      <c r="J35" s="47"/>
      <c r="K35" s="3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>
      <c r="A36" s="45"/>
      <c r="B36" s="45"/>
      <c r="C36" s="45"/>
      <c r="D36" s="12"/>
      <c r="E36" s="12"/>
      <c r="F36" s="12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45"/>
      <c r="B37" s="45"/>
      <c r="C37" s="45"/>
      <c r="D37" s="12"/>
      <c r="E37" s="12"/>
      <c r="F37" s="12"/>
      <c r="G37" s="12"/>
      <c r="H37" s="12"/>
      <c r="I37" s="12"/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45"/>
      <c r="B38" s="45"/>
      <c r="C38" s="45"/>
      <c r="D38" s="12"/>
      <c r="E38" s="12"/>
      <c r="F38" s="12"/>
      <c r="G38" s="12"/>
      <c r="H38" s="12"/>
      <c r="I38" s="12"/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2">
    <mergeCell ref="G6:J6"/>
    <mergeCell ref="G7:H7"/>
    <mergeCell ref="A5:K5"/>
    <mergeCell ref="A4:J4"/>
    <mergeCell ref="A34:C38"/>
    <mergeCell ref="H35:J35"/>
    <mergeCell ref="A3:J3"/>
    <mergeCell ref="I7:J7"/>
    <mergeCell ref="B6:E6"/>
    <mergeCell ref="D7:E7"/>
    <mergeCell ref="A6:A8"/>
    <mergeCell ref="B7:C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1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0" sqref="B30"/>
    </sheetView>
  </sheetViews>
  <sheetFormatPr defaultColWidth="9.00390625" defaultRowHeight="12.75"/>
  <cols>
    <col min="1" max="1" width="33.375" style="0" customWidth="1"/>
    <col min="2" max="2" width="22.75390625" style="0" customWidth="1"/>
    <col min="3" max="3" width="19.25390625" style="22" customWidth="1"/>
    <col min="5" max="5" width="13.125" style="0" bestFit="1" customWidth="1"/>
  </cols>
  <sheetData>
    <row r="1" spans="2:3" ht="23.25" customHeight="1" thickBot="1">
      <c r="B1" s="3">
        <v>2017</v>
      </c>
      <c r="C1" s="24">
        <v>2018</v>
      </c>
    </row>
    <row r="2" spans="1:3" ht="21.75" customHeight="1" thickBot="1">
      <c r="A2" s="6" t="s">
        <v>25</v>
      </c>
      <c r="B2" s="16" t="s">
        <v>24</v>
      </c>
      <c r="C2" s="23" t="s">
        <v>24</v>
      </c>
    </row>
    <row r="3" spans="1:16" ht="20.25" customHeight="1" thickBot="1">
      <c r="A3" s="7" t="s">
        <v>1</v>
      </c>
      <c r="B3" s="19">
        <v>98948</v>
      </c>
      <c r="C3" s="19">
        <v>98935</v>
      </c>
      <c r="D3" s="4"/>
      <c r="E3" s="28"/>
      <c r="F3" s="4"/>
      <c r="G3" s="4"/>
      <c r="H3" s="4"/>
      <c r="I3" s="4"/>
      <c r="J3" s="4"/>
      <c r="K3" s="4"/>
      <c r="L3" s="5"/>
      <c r="M3" s="5"/>
      <c r="N3" s="5"/>
      <c r="O3" s="5"/>
      <c r="P3" s="5"/>
    </row>
    <row r="4" spans="1:16" ht="18.75" customHeight="1" thickBot="1">
      <c r="A4" s="8" t="s">
        <v>2</v>
      </c>
      <c r="B4" s="20">
        <v>40642</v>
      </c>
      <c r="C4" s="20">
        <v>40385</v>
      </c>
      <c r="D4" s="4"/>
      <c r="E4" s="28"/>
      <c r="F4" s="4"/>
      <c r="G4" s="4"/>
      <c r="H4" s="4"/>
      <c r="I4" s="4"/>
      <c r="J4" s="4"/>
      <c r="K4" s="4"/>
      <c r="L4" s="5"/>
      <c r="M4" s="5"/>
      <c r="N4" s="5"/>
      <c r="O4" s="5"/>
      <c r="P4" s="5"/>
    </row>
    <row r="5" spans="1:16" ht="15.75" customHeight="1" thickBot="1">
      <c r="A5" s="8" t="s">
        <v>3</v>
      </c>
      <c r="B5" s="20">
        <v>55405</v>
      </c>
      <c r="C5" s="20">
        <v>54434</v>
      </c>
      <c r="D5" s="4"/>
      <c r="E5" s="28"/>
      <c r="F5" s="4"/>
      <c r="G5" s="4"/>
      <c r="H5" s="4"/>
      <c r="I5" s="4"/>
      <c r="J5" s="4"/>
      <c r="K5" s="4"/>
      <c r="L5" s="5"/>
      <c r="M5" s="5"/>
      <c r="N5" s="5"/>
      <c r="O5" s="5"/>
      <c r="P5" s="5"/>
    </row>
    <row r="6" spans="1:16" ht="16.5" customHeight="1" thickBot="1">
      <c r="A6" s="8" t="s">
        <v>4</v>
      </c>
      <c r="B6" s="20">
        <v>43345</v>
      </c>
      <c r="C6" s="20">
        <v>43606</v>
      </c>
      <c r="D6" s="4"/>
      <c r="E6" s="28"/>
      <c r="F6" s="4"/>
      <c r="G6" s="4"/>
      <c r="H6" s="4"/>
      <c r="I6" s="4"/>
      <c r="J6" s="4"/>
      <c r="K6" s="4"/>
      <c r="L6" s="5"/>
      <c r="M6" s="5"/>
      <c r="N6" s="5"/>
      <c r="O6" s="5"/>
      <c r="P6" s="5"/>
    </row>
    <row r="7" spans="1:16" ht="17.25" customHeight="1" thickBot="1">
      <c r="A7" s="8" t="s">
        <v>5</v>
      </c>
      <c r="B7" s="20">
        <v>65154</v>
      </c>
      <c r="C7" s="20">
        <v>66619</v>
      </c>
      <c r="D7" s="4"/>
      <c r="E7" s="28"/>
      <c r="F7" s="4"/>
      <c r="G7" s="4"/>
      <c r="H7" s="4"/>
      <c r="I7" s="4"/>
      <c r="J7" s="4"/>
      <c r="K7" s="4"/>
      <c r="L7" s="5"/>
      <c r="M7" s="5"/>
      <c r="N7" s="5"/>
      <c r="O7" s="5"/>
      <c r="P7" s="5"/>
    </row>
    <row r="8" spans="1:16" ht="17.25" customHeight="1" thickBot="1">
      <c r="A8" s="8" t="s">
        <v>6</v>
      </c>
      <c r="B8" s="20">
        <v>43696</v>
      </c>
      <c r="C8" s="20">
        <v>44345</v>
      </c>
      <c r="D8" s="4"/>
      <c r="E8" s="28"/>
      <c r="F8" s="4"/>
      <c r="G8" s="4"/>
      <c r="H8" s="4"/>
      <c r="I8" s="4"/>
      <c r="J8" s="4"/>
      <c r="K8" s="4"/>
      <c r="L8" s="5"/>
      <c r="M8" s="5"/>
      <c r="N8" s="5"/>
      <c r="O8" s="5"/>
      <c r="P8" s="5"/>
    </row>
    <row r="9" spans="1:16" ht="18" customHeight="1" thickBot="1">
      <c r="A9" s="8" t="s">
        <v>7</v>
      </c>
      <c r="B9" s="20">
        <v>57957</v>
      </c>
      <c r="C9" s="20">
        <v>58268</v>
      </c>
      <c r="D9" s="4"/>
      <c r="E9" s="28"/>
      <c r="F9" s="4"/>
      <c r="G9" s="4"/>
      <c r="H9" s="4"/>
      <c r="I9" s="4"/>
      <c r="J9" s="4"/>
      <c r="K9" s="4"/>
      <c r="L9" s="5"/>
      <c r="M9" s="5"/>
      <c r="N9" s="5"/>
      <c r="O9" s="5"/>
      <c r="P9" s="5"/>
    </row>
    <row r="10" spans="1:16" ht="18.75" customHeight="1" thickBot="1">
      <c r="A10" s="8" t="s">
        <v>8</v>
      </c>
      <c r="B10" s="20">
        <v>274870</v>
      </c>
      <c r="C10" s="20">
        <v>275966</v>
      </c>
      <c r="D10" s="4"/>
      <c r="E10" s="28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</row>
    <row r="11" spans="1:16" ht="18.75" customHeight="1" thickBot="1">
      <c r="A11" s="8" t="s">
        <v>9</v>
      </c>
      <c r="B11" s="20">
        <v>361880</v>
      </c>
      <c r="C11" s="20">
        <v>370065</v>
      </c>
      <c r="D11" s="4"/>
      <c r="E11" s="28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</row>
    <row r="12" spans="1:16" ht="18.75" customHeight="1" thickBot="1">
      <c r="A12" s="8" t="s">
        <v>10</v>
      </c>
      <c r="B12" s="20">
        <v>126565</v>
      </c>
      <c r="C12" s="20">
        <v>127354</v>
      </c>
      <c r="D12" s="4"/>
      <c r="E12" s="28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</row>
    <row r="13" spans="1:16" ht="18" customHeight="1" thickBot="1">
      <c r="A13" s="8" t="s">
        <v>11</v>
      </c>
      <c r="B13" s="20">
        <v>40979</v>
      </c>
      <c r="C13" s="20">
        <v>40063</v>
      </c>
      <c r="D13" s="4"/>
      <c r="E13" s="28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</row>
    <row r="14" spans="1:16" ht="18" customHeight="1" thickBot="1">
      <c r="A14" s="8" t="s">
        <v>12</v>
      </c>
      <c r="B14" s="20">
        <v>17991</v>
      </c>
      <c r="C14" s="20">
        <v>17930</v>
      </c>
      <c r="D14" s="4"/>
      <c r="E14" s="28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</row>
    <row r="15" spans="1:16" ht="18" customHeight="1" thickBot="1">
      <c r="A15" s="8" t="s">
        <v>13</v>
      </c>
      <c r="B15" s="20">
        <v>37253</v>
      </c>
      <c r="C15" s="20">
        <v>37416</v>
      </c>
      <c r="D15" s="4"/>
      <c r="E15" s="28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</row>
    <row r="16" spans="1:16" ht="20.25" customHeight="1" thickBot="1">
      <c r="A16" s="9" t="s">
        <v>14</v>
      </c>
      <c r="B16" s="20">
        <v>48764</v>
      </c>
      <c r="C16" s="20">
        <v>48307</v>
      </c>
      <c r="D16" s="4"/>
      <c r="E16" s="28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24" customHeight="1" thickBot="1">
      <c r="A17" s="9" t="s">
        <v>15</v>
      </c>
      <c r="B17" s="20">
        <v>36268</v>
      </c>
      <c r="C17" s="20">
        <v>36061</v>
      </c>
      <c r="D17" s="4"/>
      <c r="E17" s="28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21" customHeight="1" thickBot="1">
      <c r="A18" s="9" t="s">
        <v>16</v>
      </c>
      <c r="B18" s="20">
        <v>122854</v>
      </c>
      <c r="C18" s="20">
        <v>124400</v>
      </c>
      <c r="D18" s="4"/>
      <c r="E18" s="28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</row>
    <row r="19" spans="1:16" ht="18.75" customHeight="1" thickBot="1">
      <c r="A19" s="9" t="s">
        <v>17</v>
      </c>
      <c r="B19" s="20">
        <v>31257</v>
      </c>
      <c r="C19" s="20">
        <v>30880</v>
      </c>
      <c r="D19" s="4"/>
      <c r="E19" s="28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</row>
    <row r="20" spans="1:16" ht="18" customHeight="1" thickBot="1">
      <c r="A20" s="9" t="s">
        <v>18</v>
      </c>
      <c r="B20" s="20">
        <v>29089</v>
      </c>
      <c r="C20" s="20">
        <v>28458</v>
      </c>
      <c r="D20" s="4"/>
      <c r="E20" s="28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</row>
    <row r="21" spans="1:16" ht="16.5" customHeight="1" thickBot="1">
      <c r="A21" s="9" t="s">
        <v>19</v>
      </c>
      <c r="B21" s="20">
        <v>19719</v>
      </c>
      <c r="C21" s="20">
        <v>20022</v>
      </c>
      <c r="D21" s="4"/>
      <c r="E21" s="28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</row>
    <row r="22" spans="1:16" ht="17.25" customHeight="1" thickBot="1">
      <c r="A22" s="9" t="s">
        <v>20</v>
      </c>
      <c r="B22" s="20">
        <v>23031</v>
      </c>
      <c r="C22" s="20">
        <v>22441</v>
      </c>
      <c r="D22" s="4"/>
      <c r="E22" s="28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</row>
    <row r="23" spans="1:16" ht="18.75" customHeight="1" thickBot="1">
      <c r="A23" s="9" t="s">
        <v>21</v>
      </c>
      <c r="B23" s="20">
        <v>29501</v>
      </c>
      <c r="C23" s="20">
        <v>28677</v>
      </c>
      <c r="D23" s="4"/>
      <c r="E23" s="28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</row>
    <row r="24" spans="1:16" ht="19.5" customHeight="1" thickBot="1">
      <c r="A24" s="9" t="s">
        <v>22</v>
      </c>
      <c r="B24" s="20">
        <v>45342</v>
      </c>
      <c r="C24" s="20">
        <v>44803</v>
      </c>
      <c r="D24" s="4"/>
      <c r="E24" s="28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</row>
    <row r="25" spans="1:16" ht="16.5" customHeight="1" thickBot="1">
      <c r="A25" s="11" t="s">
        <v>23</v>
      </c>
      <c r="B25" s="21">
        <f>SUM(B3:B24)</f>
        <v>1650510</v>
      </c>
      <c r="C25" s="21">
        <f>SUM(C3:C24)</f>
        <v>1659435</v>
      </c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.75">
      <c r="B26" s="1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.75">
      <c r="B27" s="1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.75">
      <c r="B28" s="1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.75">
      <c r="B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.75">
      <c r="B30" s="1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.75">
      <c r="B31" s="1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.75">
      <c r="B32" s="1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.75">
      <c r="B33" s="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.75">
      <c r="B34" s="1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.75">
      <c r="B35" s="1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.75">
      <c r="B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.75">
      <c r="B37" s="1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.75">
      <c r="B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1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1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1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1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1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1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1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1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1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ht="12.7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ht="12.7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ht="12.7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ht="12.7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ht="12.7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ht="12.7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ht="12.7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12.7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ht="12.7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ht="12.7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4:16" ht="12.7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4:16" ht="12.7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4:16" ht="12.7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4:16" ht="12.7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4:16" ht="12.7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4:16" ht="12.7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4:16" ht="12.7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4:16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4:16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4:16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4:16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4:16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4:16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4:16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4:16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4:16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4:16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4:16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4:16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4:16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4:16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4:16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4:16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4:16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4:16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4:16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4:16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4:16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4:16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4:16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4:16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4:16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4:16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4:16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4:16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4:16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4:16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4:16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4:16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4:16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4:16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4:1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4:1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4:1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4:1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4:1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4:1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4:1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4:1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4:1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4:1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4:1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4:1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4:1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4:1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4:1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4:1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4:1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4:1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4:1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4:1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4:1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4:1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4:1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4:1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4:1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4:1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4:1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4:1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4:1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4:1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4:1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4:1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4:1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4:1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4:1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4:1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4:1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4:1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4:1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4:1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4:1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4:1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4:1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4:1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4:1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4:1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4:1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4:1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4:1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4:1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4:1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4:1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4:1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4:1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4:1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4:1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4:1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4:1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4:1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4:1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4:1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4:1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4:1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4:1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4:1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4:1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4:1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4:1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4:1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4:1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4:1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4:1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4:1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4:1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4:1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4:1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4:1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4:1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4:1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4:1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4:1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4:1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4:1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4:1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4:1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4:1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4:1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4:1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4:1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4:1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4:1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4:1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4:1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4:1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4:1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4:1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4:1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4:1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4:1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4:1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4:1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4:1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4:1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4:1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4:1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4:1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4:1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4:1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4:1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4:1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4:1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4:1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4:1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4:1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4:1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4:1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4:1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4:1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4:1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4:1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4:1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4:1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4:1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4:1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4:1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4:1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4:1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4:1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4:1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4:1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4:1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4:1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4:1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4:1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4:1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4:1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4:1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4:1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4:1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4:1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4:1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4:1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4:1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4:1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4:1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4:1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4:1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4:1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4:1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4:1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4:1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4:1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4:1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4:1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4:1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4:1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4:1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4:1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4:1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4:1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4:1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4:1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4:1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4:1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4:1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4:1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4:1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4:1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4:1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4:1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4:1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4:1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4:1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4:1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4:1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4:1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4:1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4:1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4:1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4:1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4:1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4:1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4:1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4:1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4:1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4:1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4:1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4:1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4:1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4:1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4:1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4:1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4:1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4:1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4:1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4:1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4:1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4:1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4:1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4:1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4:1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4:1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4:1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4:1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4:1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4:1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4:1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4:1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4:1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4:1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4:1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4:1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4:1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4:1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4:1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4:1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4:1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4:1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4:1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4:1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4:1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4:1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4:1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4:1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4:1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4:1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4:1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4:1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4:1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4:1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4:1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4:1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4:1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4:1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4:1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4:1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4:1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4:1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4:1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4:1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4:1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4:1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4:1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4:1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4:1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4:1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4:1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4:1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4:1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4:1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4:1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4:1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4:1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4:1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4:1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4:1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4:1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4:1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4:1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4:1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4:1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4:1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4:1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4:1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4:1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4:1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4:1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4:1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4:1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4:1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4:1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4:1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4:1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4:1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4:1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4:1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4:1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4:1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4:1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4:1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4:1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4:1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4:1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4:1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4:1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4:1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4:1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4:1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4:1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4:1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4:1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4:1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4:1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4:1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Алена</cp:lastModifiedBy>
  <cp:lastPrinted>2019-07-01T11:02:24Z</cp:lastPrinted>
  <dcterms:created xsi:type="dcterms:W3CDTF">2003-07-30T02:22:18Z</dcterms:created>
  <dcterms:modified xsi:type="dcterms:W3CDTF">2019-12-08T21:22:07Z</dcterms:modified>
  <cp:category/>
  <cp:version/>
  <cp:contentType/>
  <cp:contentStatus/>
</cp:coreProperties>
</file>